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345"/>
  </bookViews>
  <sheets>
    <sheet name="공종별집계표" sheetId="1" r:id="rId1"/>
    <sheet name="공종별내역서" sheetId="2" r:id="rId2"/>
  </sheets>
  <definedNames>
    <definedName name="_xlnm.Print_Area" localSheetId="1">공종별내역서!$A$1:$M$211</definedName>
    <definedName name="_xlnm.Print_Area" localSheetId="0">공종별집계표!$A$1:$M$29</definedName>
    <definedName name="_xlnm.Print_Titles" localSheetId="1">공종별내역서!$1:$3</definedName>
    <definedName name="_xlnm.Print_Titles" localSheetId="0">공종별집계표!$1:$4</definedName>
  </definedNames>
  <calcPr calcId="145621"/>
</workbook>
</file>

<file path=xl/calcChain.xml><?xml version="1.0" encoding="utf-8"?>
<calcChain xmlns="http://schemas.openxmlformats.org/spreadsheetml/2006/main">
  <c r="I15" i="1" l="1"/>
  <c r="G15" i="1"/>
  <c r="E12" i="1"/>
  <c r="I13" i="1"/>
  <c r="G13" i="1"/>
  <c r="H13" i="1" s="1"/>
  <c r="I12" i="1"/>
  <c r="G12" i="1"/>
  <c r="I11" i="1"/>
  <c r="G11" i="1"/>
  <c r="I10" i="1"/>
  <c r="G10" i="1"/>
  <c r="H10" i="1" s="1"/>
  <c r="I9" i="1"/>
  <c r="G9" i="1"/>
  <c r="I8" i="1"/>
  <c r="J8" i="1" s="1"/>
  <c r="G8" i="1"/>
  <c r="H8" i="1" s="1"/>
  <c r="I7" i="1"/>
  <c r="E15" i="1"/>
  <c r="E13" i="1"/>
  <c r="E11" i="1"/>
  <c r="K11" i="1" s="1"/>
  <c r="E10" i="1"/>
  <c r="E9" i="1"/>
  <c r="K9" i="1" s="1"/>
  <c r="E8" i="1"/>
  <c r="G7" i="1"/>
  <c r="K7" i="1" s="1"/>
  <c r="E7" i="1"/>
  <c r="J15" i="1"/>
  <c r="I14" i="1" s="1"/>
  <c r="J14" i="1" s="1"/>
  <c r="H15" i="1"/>
  <c r="G14" i="1" s="1"/>
  <c r="H14" i="1" s="1"/>
  <c r="J13" i="1"/>
  <c r="K13" i="1"/>
  <c r="J12" i="1"/>
  <c r="H12" i="1"/>
  <c r="J11" i="1"/>
  <c r="H11" i="1"/>
  <c r="J10" i="1"/>
  <c r="J9" i="1"/>
  <c r="H9" i="1"/>
  <c r="J7" i="1"/>
  <c r="J211" i="2"/>
  <c r="H211" i="2"/>
  <c r="H185" i="2"/>
  <c r="H159" i="2"/>
  <c r="J107" i="2"/>
  <c r="J81" i="2"/>
  <c r="H81" i="2"/>
  <c r="J55" i="2"/>
  <c r="J29" i="2"/>
  <c r="H29" i="2"/>
  <c r="L29" i="2"/>
  <c r="K15" i="1" l="1"/>
  <c r="K8" i="1"/>
  <c r="K10" i="1"/>
  <c r="K12" i="1"/>
  <c r="H7" i="1"/>
  <c r="G6" i="1" s="1"/>
  <c r="H6" i="1" s="1"/>
  <c r="G5" i="1" s="1"/>
  <c r="H5" i="1" s="1"/>
  <c r="I6" i="1"/>
  <c r="J6" i="1" s="1"/>
  <c r="I5" i="1" s="1"/>
  <c r="J5" i="1" s="1"/>
  <c r="F7" i="1"/>
  <c r="F8" i="1"/>
  <c r="L8" i="1" s="1"/>
  <c r="F9" i="1"/>
  <c r="L9" i="1" s="1"/>
  <c r="F10" i="1"/>
  <c r="L10" i="1" s="1"/>
  <c r="F11" i="1"/>
  <c r="L11" i="1" s="1"/>
  <c r="F12" i="1"/>
  <c r="L12" i="1" s="1"/>
  <c r="T12" i="1" s="1"/>
  <c r="F13" i="1"/>
  <c r="L13" i="1" s="1"/>
  <c r="T13" i="1" s="1"/>
  <c r="F15" i="1"/>
  <c r="F81" i="2"/>
  <c r="F133" i="2"/>
  <c r="F159" i="2"/>
  <c r="L159" i="2"/>
  <c r="J185" i="2"/>
  <c r="H55" i="2"/>
  <c r="F29" i="2"/>
  <c r="F107" i="2"/>
  <c r="H133" i="2"/>
  <c r="L55" i="2"/>
  <c r="F55" i="2"/>
  <c r="J133" i="2"/>
  <c r="J159" i="2"/>
  <c r="J29" i="1"/>
  <c r="L7" i="1" l="1"/>
  <c r="E6" i="1"/>
  <c r="L15" i="1"/>
  <c r="E14" i="1"/>
  <c r="L211" i="2"/>
  <c r="F211" i="2"/>
  <c r="H107" i="2"/>
  <c r="L133" i="2"/>
  <c r="L107" i="2"/>
  <c r="L81" i="2"/>
  <c r="H29" i="1"/>
  <c r="K14" i="1" l="1"/>
  <c r="F14" i="1"/>
  <c r="L14" i="1" s="1"/>
  <c r="K6" i="1"/>
  <c r="F6" i="1"/>
  <c r="L185" i="2"/>
  <c r="F185" i="2"/>
  <c r="L6" i="1" l="1"/>
  <c r="E5" i="1"/>
  <c r="K5" i="1" l="1"/>
  <c r="F5" i="1"/>
  <c r="L5" i="1" s="1"/>
  <c r="L29" i="1" l="1"/>
  <c r="F29" i="1"/>
</calcChain>
</file>

<file path=xl/sharedStrings.xml><?xml version="1.0" encoding="utf-8"?>
<sst xmlns="http://schemas.openxmlformats.org/spreadsheetml/2006/main" count="280" uniqueCount="115">
  <si>
    <t>공 종 별 집 계 표</t>
  </si>
  <si>
    <t>[ 한국섬유소재연구원3층실험실확장공사 ]</t>
  </si>
  <si>
    <t>품      명</t>
  </si>
  <si>
    <t>규      격</t>
  </si>
  <si>
    <t>단위</t>
  </si>
  <si>
    <t>수량</t>
  </si>
  <si>
    <t>재  료  비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</si>
  <si>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</si>
  <si>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</si>
  <si>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</si>
  <si>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</si>
  <si>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</si>
  <si>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</si>
  <si>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</si>
  <si>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</si>
  <si>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</si>
  <si>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</si>
  <si>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</si>
  <si>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단  가</t>
  </si>
  <si>
    <t>금  액</t>
  </si>
  <si>
    <t>01  한국섬유소재연구원3층실험실확장공사</t>
  </si>
  <si>
    <t/>
  </si>
  <si>
    <t>01</t>
  </si>
  <si>
    <t>0101  건  축  공  사</t>
  </si>
  <si>
    <t>0101</t>
  </si>
  <si>
    <t>010101  가  설  공  사</t>
  </si>
  <si>
    <t>010101</t>
  </si>
  <si>
    <t>010102  수  장  공  사</t>
  </si>
  <si>
    <t>010102</t>
  </si>
  <si>
    <t>010103  창호 및 유리공사</t>
  </si>
  <si>
    <t>010103</t>
  </si>
  <si>
    <t>010104  칠    공    사</t>
  </si>
  <si>
    <t>010104</t>
  </si>
  <si>
    <t>010105  기  타  공  사</t>
  </si>
  <si>
    <t>010105</t>
  </si>
  <si>
    <t>010106  건설폐기물처리비</t>
  </si>
  <si>
    <t>010106</t>
  </si>
  <si>
    <t>6</t>
  </si>
  <si>
    <t>010107  관  급  자  재</t>
  </si>
  <si>
    <t>010107</t>
  </si>
  <si>
    <t>3</t>
  </si>
  <si>
    <t>0102  기계 설비 공사</t>
  </si>
  <si>
    <t>0102</t>
  </si>
  <si>
    <t>010201  기계 설비 공사</t>
  </si>
  <si>
    <t>010201</t>
  </si>
  <si>
    <t>[ 합           계 ]</t>
  </si>
  <si>
    <t>강관 조립말비계(이동식)</t>
  </si>
  <si>
    <t>높이 2m, 3개월</t>
  </si>
  <si>
    <t>대</t>
  </si>
  <si>
    <t>건축물현장정리</t>
  </si>
  <si>
    <t>철근콘크리트조,보수(신축의50%)</t>
  </si>
  <si>
    <t>M2</t>
  </si>
  <si>
    <t>불연천장재</t>
  </si>
  <si>
    <t>불연천장재, MT-300, T-Bar용, 12*603*603mm</t>
  </si>
  <si>
    <t>암면텍스 - 시공비</t>
  </si>
  <si>
    <t>유리문</t>
  </si>
  <si>
    <t>유리문, 12*900*2100mm, 손보호, 투명, 강화유리문</t>
  </si>
  <si>
    <t>개</t>
  </si>
  <si>
    <t>시공비포함</t>
  </si>
  <si>
    <t>자동문 썬서</t>
  </si>
  <si>
    <t>편개</t>
  </si>
  <si>
    <t>SET</t>
  </si>
  <si>
    <t>강화유리</t>
  </si>
  <si>
    <t>강화유리, 투명, 12mm</t>
  </si>
  <si>
    <t>유리주위코킹</t>
  </si>
  <si>
    <t>5*5, 실리콘</t>
  </si>
  <si>
    <t>M</t>
  </si>
  <si>
    <t>수밀코킹(실리콘)</t>
  </si>
  <si>
    <t>삼각, 10mm, 창호주위</t>
  </si>
  <si>
    <t>SSD1[건  축  공  사]</t>
  </si>
  <si>
    <t>2.000 x 2.100 = 4.200</t>
  </si>
  <si>
    <t>EA</t>
  </si>
  <si>
    <t>창문틀 주위 충전</t>
  </si>
  <si>
    <t>발포우레탄 충전</t>
  </si>
  <si>
    <t>유리끼우기 - 판유리</t>
  </si>
  <si>
    <t>10mm 이상</t>
  </si>
  <si>
    <t>바탕만들기+걸레받이용 페인트</t>
  </si>
  <si>
    <t>붓칠, 2회, 콘크리트·모르타르면</t>
  </si>
  <si>
    <t>바탕만들기+아크릴페인트(롤러칠)</t>
  </si>
  <si>
    <t>내부, 3회, 1급, 콘크리트·모르타르면</t>
  </si>
  <si>
    <t>칸막이벽 철거</t>
  </si>
  <si>
    <t>해체재 재사용 안 함</t>
  </si>
  <si>
    <t>텍스, 합판 철거(천장)</t>
  </si>
  <si>
    <t>아스타일 떼내기</t>
  </si>
  <si>
    <t>바닥 및 수장 부분</t>
  </si>
  <si>
    <t>철재문 철거</t>
  </si>
  <si>
    <t>건설폐재류</t>
  </si>
  <si>
    <t>가연성이 제거된 재활용이 가능한 혼합물</t>
  </si>
  <si>
    <t>TON</t>
  </si>
  <si>
    <t>건설폐기물 상차 및 운반비 - 중량 기준</t>
  </si>
  <si>
    <t>중간처리 대상, 15ton 덤프트럭, 30km</t>
  </si>
  <si>
    <t>EAS</t>
  </si>
  <si>
    <t>1000*2700*t60mm,전체철판칸막이</t>
  </si>
  <si>
    <t>22555421</t>
  </si>
  <si>
    <t>EHGST</t>
  </si>
  <si>
    <t>1000*2700*t60mm,상부철판반유리칸막이</t>
  </si>
  <si>
    <t>22555424</t>
  </si>
  <si>
    <t>EPC</t>
  </si>
  <si>
    <t>200*2700*t60mm,배선칸막이</t>
  </si>
  <si>
    <t>22555425</t>
  </si>
  <si>
    <t>EPST</t>
  </si>
  <si>
    <t>1800*2700*t60mm,상부철재양개문틀</t>
  </si>
  <si>
    <t>22560223</t>
  </si>
  <si>
    <t>1000*2700*t60mm,상부철재편개문틀</t>
  </si>
  <si>
    <t>22559024</t>
  </si>
  <si>
    <t>EPHGD</t>
  </si>
  <si>
    <t>1700*2100*t45mm,반유리양개문짝</t>
  </si>
  <si>
    <t>22559026</t>
  </si>
  <si>
    <t>900*2100*t45mm,반유리편개문짝</t>
  </si>
  <si>
    <t>22557605</t>
  </si>
  <si>
    <t>조달수수료</t>
  </si>
  <si>
    <t>주재료비의 0.54%</t>
  </si>
  <si>
    <t>식</t>
  </si>
  <si>
    <t>단수정리</t>
  </si>
  <si>
    <t>기계 설비 공사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</si>
</sst>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#;\-#,###;#;"/>
  </numFmts>
  <fonts count="6" x14ac:knownFonts="1">
    <font>
      <sz val="11"/>
      <color theme="1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0" fillId="0" borderId="0" xfId="0" quotePrefix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>
      <alignment vertical="center"/>
    </xf>
    <xf numFmtId="0" fontId="3" fillId="0" borderId="1" xfId="0" quotePrefix="1" applyFont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workbookViewId="0">
      <selection activeCell="K7" sqref="K7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0" ht="30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0" ht="30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 t="s">
        <v>7</v>
      </c>
      <c r="H3" s="3"/>
      <c r="I3" s="3" t="s">
        <v>8</v>
      </c>
      <c r="J3" s="3"/>
      <c r="K3" s="3" t="s">
        <v>9</v>
      </c>
      <c r="L3" s="3"/>
      <c r="M3" s="3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</row>
    <row r="4" spans="1:20" ht="30" customHeight="1" x14ac:dyDescent="0.3">
      <c r="A4" s="5"/>
      <c r="B4" s="5"/>
      <c r="C4" s="5"/>
      <c r="D4" s="5"/>
      <c r="E4" s="6" t="s">
        <v>18</v>
      </c>
      <c r="F4" s="6" t="s">
        <v>19</v>
      </c>
      <c r="G4" s="6" t="s">
        <v>18</v>
      </c>
      <c r="H4" s="6" t="s">
        <v>19</v>
      </c>
      <c r="I4" s="6" t="s">
        <v>18</v>
      </c>
      <c r="J4" s="6" t="s">
        <v>19</v>
      </c>
      <c r="K4" s="6" t="s">
        <v>18</v>
      </c>
      <c r="L4" s="6" t="s">
        <v>19</v>
      </c>
      <c r="M4" s="5"/>
      <c r="N4" s="4"/>
      <c r="O4" s="4"/>
      <c r="P4" s="4"/>
      <c r="Q4" s="4"/>
      <c r="R4" s="4"/>
      <c r="S4" s="4"/>
      <c r="T4" s="4"/>
    </row>
    <row r="5" spans="1:20" ht="30" customHeight="1" x14ac:dyDescent="0.3">
      <c r="A5" s="7" t="s">
        <v>20</v>
      </c>
      <c r="B5" s="7" t="s">
        <v>21</v>
      </c>
      <c r="C5" s="7" t="s">
        <v>21</v>
      </c>
      <c r="D5" s="8">
        <v>1</v>
      </c>
      <c r="E5" s="9">
        <f>F6+F14</f>
        <v>0</v>
      </c>
      <c r="F5" s="9">
        <f t="shared" ref="F5:F15" si="0">E5*D5</f>
        <v>0</v>
      </c>
      <c r="G5" s="9">
        <f>H6+H14</f>
        <v>0</v>
      </c>
      <c r="H5" s="9">
        <f t="shared" ref="H5:H15" si="1">G5*D5</f>
        <v>0</v>
      </c>
      <c r="I5" s="9">
        <f>J6+J14</f>
        <v>0</v>
      </c>
      <c r="J5" s="9">
        <f t="shared" ref="J5:J15" si="2">I5*D5</f>
        <v>0</v>
      </c>
      <c r="K5" s="9">
        <f t="shared" ref="K5:L15" si="3">E5+G5+I5</f>
        <v>0</v>
      </c>
      <c r="L5" s="9">
        <f t="shared" si="3"/>
        <v>0</v>
      </c>
      <c r="M5" s="7" t="s">
        <v>21</v>
      </c>
      <c r="N5" s="10" t="s">
        <v>22</v>
      </c>
      <c r="O5" s="10" t="s">
        <v>21</v>
      </c>
      <c r="P5" s="10" t="s">
        <v>21</v>
      </c>
      <c r="Q5" s="10" t="s">
        <v>21</v>
      </c>
      <c r="R5" s="11">
        <v>1</v>
      </c>
      <c r="S5" s="10" t="s">
        <v>21</v>
      </c>
      <c r="T5" s="12"/>
    </row>
    <row r="6" spans="1:20" ht="30" customHeight="1" x14ac:dyDescent="0.3">
      <c r="A6" s="7" t="s">
        <v>23</v>
      </c>
      <c r="B6" s="7" t="s">
        <v>21</v>
      </c>
      <c r="C6" s="7" t="s">
        <v>21</v>
      </c>
      <c r="D6" s="8">
        <v>1</v>
      </c>
      <c r="E6" s="9">
        <f>F7+F8+F9+F10+F11</f>
        <v>0</v>
      </c>
      <c r="F6" s="9">
        <f t="shared" si="0"/>
        <v>0</v>
      </c>
      <c r="G6" s="9">
        <f>H7+H8+H9+H10+H11</f>
        <v>0</v>
      </c>
      <c r="H6" s="9">
        <f t="shared" si="1"/>
        <v>0</v>
      </c>
      <c r="I6" s="9">
        <f>J7+J8+J9+J10+J11</f>
        <v>0</v>
      </c>
      <c r="J6" s="9">
        <f t="shared" si="2"/>
        <v>0</v>
      </c>
      <c r="K6" s="9">
        <f t="shared" si="3"/>
        <v>0</v>
      </c>
      <c r="L6" s="9">
        <f t="shared" si="3"/>
        <v>0</v>
      </c>
      <c r="M6" s="7" t="s">
        <v>21</v>
      </c>
      <c r="N6" s="10" t="s">
        <v>24</v>
      </c>
      <c r="O6" s="10" t="s">
        <v>21</v>
      </c>
      <c r="P6" s="10" t="s">
        <v>22</v>
      </c>
      <c r="Q6" s="10" t="s">
        <v>21</v>
      </c>
      <c r="R6" s="11">
        <v>2</v>
      </c>
      <c r="S6" s="10" t="s">
        <v>21</v>
      </c>
      <c r="T6" s="12"/>
    </row>
    <row r="7" spans="1:20" ht="30" customHeight="1" x14ac:dyDescent="0.3">
      <c r="A7" s="7" t="s">
        <v>25</v>
      </c>
      <c r="B7" s="7" t="s">
        <v>21</v>
      </c>
      <c r="C7" s="7" t="s">
        <v>21</v>
      </c>
      <c r="D7" s="8">
        <v>1</v>
      </c>
      <c r="E7" s="9">
        <f>공종별내역서!F29</f>
        <v>0</v>
      </c>
      <c r="F7" s="9">
        <f t="shared" si="0"/>
        <v>0</v>
      </c>
      <c r="G7" s="9">
        <f>공종별내역서!H29</f>
        <v>0</v>
      </c>
      <c r="H7" s="9">
        <f t="shared" si="1"/>
        <v>0</v>
      </c>
      <c r="I7" s="9">
        <f>공종별내역서!J29</f>
        <v>0</v>
      </c>
      <c r="J7" s="9">
        <f t="shared" si="2"/>
        <v>0</v>
      </c>
      <c r="K7" s="9">
        <f t="shared" si="3"/>
        <v>0</v>
      </c>
      <c r="L7" s="9">
        <f t="shared" si="3"/>
        <v>0</v>
      </c>
      <c r="M7" s="7" t="s">
        <v>21</v>
      </c>
      <c r="N7" s="10" t="s">
        <v>26</v>
      </c>
      <c r="O7" s="10" t="s">
        <v>21</v>
      </c>
      <c r="P7" s="10" t="s">
        <v>24</v>
      </c>
      <c r="Q7" s="10" t="s">
        <v>21</v>
      </c>
      <c r="R7" s="11">
        <v>3</v>
      </c>
      <c r="S7" s="10" t="s">
        <v>21</v>
      </c>
      <c r="T7" s="12"/>
    </row>
    <row r="8" spans="1:20" ht="30" customHeight="1" x14ac:dyDescent="0.3">
      <c r="A8" s="7" t="s">
        <v>27</v>
      </c>
      <c r="B8" s="7" t="s">
        <v>21</v>
      </c>
      <c r="C8" s="7" t="s">
        <v>21</v>
      </c>
      <c r="D8" s="8">
        <v>1</v>
      </c>
      <c r="E8" s="9">
        <f>공종별내역서!F55</f>
        <v>0</v>
      </c>
      <c r="F8" s="9">
        <f t="shared" si="0"/>
        <v>0</v>
      </c>
      <c r="G8" s="9">
        <f>공종별내역서!H55</f>
        <v>0</v>
      </c>
      <c r="H8" s="9">
        <f t="shared" si="1"/>
        <v>0</v>
      </c>
      <c r="I8" s="9">
        <f>공종별내역서!J55</f>
        <v>0</v>
      </c>
      <c r="J8" s="9">
        <f t="shared" si="2"/>
        <v>0</v>
      </c>
      <c r="K8" s="9">
        <f t="shared" si="3"/>
        <v>0</v>
      </c>
      <c r="L8" s="9">
        <f t="shared" si="3"/>
        <v>0</v>
      </c>
      <c r="M8" s="7" t="s">
        <v>21</v>
      </c>
      <c r="N8" s="10" t="s">
        <v>28</v>
      </c>
      <c r="O8" s="10" t="s">
        <v>21</v>
      </c>
      <c r="P8" s="10" t="s">
        <v>24</v>
      </c>
      <c r="Q8" s="10" t="s">
        <v>21</v>
      </c>
      <c r="R8" s="11">
        <v>3</v>
      </c>
      <c r="S8" s="10" t="s">
        <v>21</v>
      </c>
      <c r="T8" s="12"/>
    </row>
    <row r="9" spans="1:20" ht="30" customHeight="1" x14ac:dyDescent="0.3">
      <c r="A9" s="7" t="s">
        <v>29</v>
      </c>
      <c r="B9" s="7" t="s">
        <v>21</v>
      </c>
      <c r="C9" s="7" t="s">
        <v>21</v>
      </c>
      <c r="D9" s="8">
        <v>1</v>
      </c>
      <c r="E9" s="9">
        <f>공종별내역서!F81</f>
        <v>0</v>
      </c>
      <c r="F9" s="9">
        <f t="shared" si="0"/>
        <v>0</v>
      </c>
      <c r="G9" s="9">
        <f>공종별내역서!H81</f>
        <v>0</v>
      </c>
      <c r="H9" s="9">
        <f t="shared" si="1"/>
        <v>0</v>
      </c>
      <c r="I9" s="9">
        <f>공종별내역서!J81</f>
        <v>0</v>
      </c>
      <c r="J9" s="9">
        <f t="shared" si="2"/>
        <v>0</v>
      </c>
      <c r="K9" s="9">
        <f t="shared" si="3"/>
        <v>0</v>
      </c>
      <c r="L9" s="9">
        <f t="shared" si="3"/>
        <v>0</v>
      </c>
      <c r="M9" s="7" t="s">
        <v>21</v>
      </c>
      <c r="N9" s="10" t="s">
        <v>30</v>
      </c>
      <c r="O9" s="10" t="s">
        <v>21</v>
      </c>
      <c r="P9" s="10" t="s">
        <v>24</v>
      </c>
      <c r="Q9" s="10" t="s">
        <v>21</v>
      </c>
      <c r="R9" s="11">
        <v>3</v>
      </c>
      <c r="S9" s="10" t="s">
        <v>21</v>
      </c>
      <c r="T9" s="12"/>
    </row>
    <row r="10" spans="1:20" ht="30" customHeight="1" x14ac:dyDescent="0.3">
      <c r="A10" s="7" t="s">
        <v>31</v>
      </c>
      <c r="B10" s="7" t="s">
        <v>21</v>
      </c>
      <c r="C10" s="7" t="s">
        <v>21</v>
      </c>
      <c r="D10" s="8">
        <v>1</v>
      </c>
      <c r="E10" s="9">
        <f>공종별내역서!F107</f>
        <v>0</v>
      </c>
      <c r="F10" s="9">
        <f t="shared" si="0"/>
        <v>0</v>
      </c>
      <c r="G10" s="9">
        <f>공종별내역서!H107</f>
        <v>0</v>
      </c>
      <c r="H10" s="9">
        <f t="shared" si="1"/>
        <v>0</v>
      </c>
      <c r="I10" s="9">
        <f>공종별내역서!J107</f>
        <v>0</v>
      </c>
      <c r="J10" s="9">
        <f t="shared" si="2"/>
        <v>0</v>
      </c>
      <c r="K10" s="9">
        <f t="shared" si="3"/>
        <v>0</v>
      </c>
      <c r="L10" s="9">
        <f t="shared" si="3"/>
        <v>0</v>
      </c>
      <c r="M10" s="7" t="s">
        <v>21</v>
      </c>
      <c r="N10" s="10" t="s">
        <v>32</v>
      </c>
      <c r="O10" s="10" t="s">
        <v>21</v>
      </c>
      <c r="P10" s="10" t="s">
        <v>24</v>
      </c>
      <c r="Q10" s="10" t="s">
        <v>21</v>
      </c>
      <c r="R10" s="11">
        <v>3</v>
      </c>
      <c r="S10" s="10" t="s">
        <v>21</v>
      </c>
      <c r="T10" s="12"/>
    </row>
    <row r="11" spans="1:20" ht="30" customHeight="1" x14ac:dyDescent="0.3">
      <c r="A11" s="7" t="s">
        <v>33</v>
      </c>
      <c r="B11" s="7" t="s">
        <v>21</v>
      </c>
      <c r="C11" s="7" t="s">
        <v>21</v>
      </c>
      <c r="D11" s="8">
        <v>1</v>
      </c>
      <c r="E11" s="9">
        <f>공종별내역서!F133</f>
        <v>0</v>
      </c>
      <c r="F11" s="9">
        <f t="shared" si="0"/>
        <v>0</v>
      </c>
      <c r="G11" s="9">
        <f>공종별내역서!H133</f>
        <v>0</v>
      </c>
      <c r="H11" s="9">
        <f t="shared" si="1"/>
        <v>0</v>
      </c>
      <c r="I11" s="9">
        <f>공종별내역서!J133</f>
        <v>0</v>
      </c>
      <c r="J11" s="9">
        <f t="shared" si="2"/>
        <v>0</v>
      </c>
      <c r="K11" s="9">
        <f t="shared" si="3"/>
        <v>0</v>
      </c>
      <c r="L11" s="9">
        <f t="shared" si="3"/>
        <v>0</v>
      </c>
      <c r="M11" s="7" t="s">
        <v>21</v>
      </c>
      <c r="N11" s="10" t="s">
        <v>34</v>
      </c>
      <c r="O11" s="10" t="s">
        <v>21</v>
      </c>
      <c r="P11" s="10" t="s">
        <v>24</v>
      </c>
      <c r="Q11" s="10" t="s">
        <v>21</v>
      </c>
      <c r="R11" s="11">
        <v>3</v>
      </c>
      <c r="S11" s="10" t="s">
        <v>21</v>
      </c>
      <c r="T11" s="12"/>
    </row>
    <row r="12" spans="1:20" ht="30" customHeight="1" x14ac:dyDescent="0.3">
      <c r="A12" s="7" t="s">
        <v>35</v>
      </c>
      <c r="B12" s="7" t="s">
        <v>21</v>
      </c>
      <c r="C12" s="7" t="s">
        <v>21</v>
      </c>
      <c r="D12" s="8">
        <v>1</v>
      </c>
      <c r="E12" s="9">
        <f>공종별내역서!F159</f>
        <v>0</v>
      </c>
      <c r="F12" s="9">
        <f t="shared" si="0"/>
        <v>0</v>
      </c>
      <c r="G12" s="9">
        <f>공종별내역서!H159</f>
        <v>0</v>
      </c>
      <c r="H12" s="9">
        <f t="shared" si="1"/>
        <v>0</v>
      </c>
      <c r="I12" s="9">
        <f>공종별내역서!J159</f>
        <v>0</v>
      </c>
      <c r="J12" s="9">
        <f t="shared" si="2"/>
        <v>0</v>
      </c>
      <c r="K12" s="9">
        <f t="shared" si="3"/>
        <v>0</v>
      </c>
      <c r="L12" s="9">
        <f t="shared" si="3"/>
        <v>0</v>
      </c>
      <c r="M12" s="7" t="s">
        <v>21</v>
      </c>
      <c r="N12" s="10" t="s">
        <v>36</v>
      </c>
      <c r="O12" s="10" t="s">
        <v>21</v>
      </c>
      <c r="P12" s="10" t="s">
        <v>21</v>
      </c>
      <c r="Q12" s="10" t="s">
        <v>37</v>
      </c>
      <c r="R12" s="11">
        <v>3</v>
      </c>
      <c r="S12" s="10" t="s">
        <v>21</v>
      </c>
      <c r="T12" s="12">
        <f>L12*1</f>
        <v>0</v>
      </c>
    </row>
    <row r="13" spans="1:20" ht="30" customHeight="1" x14ac:dyDescent="0.3">
      <c r="A13" s="7" t="s">
        <v>38</v>
      </c>
      <c r="B13" s="7" t="s">
        <v>21</v>
      </c>
      <c r="C13" s="7" t="s">
        <v>21</v>
      </c>
      <c r="D13" s="8">
        <v>1</v>
      </c>
      <c r="E13" s="9">
        <f>공종별내역서!F185</f>
        <v>0</v>
      </c>
      <c r="F13" s="9">
        <f t="shared" si="0"/>
        <v>0</v>
      </c>
      <c r="G13" s="9">
        <f>공종별내역서!H185</f>
        <v>0</v>
      </c>
      <c r="H13" s="9">
        <f t="shared" si="1"/>
        <v>0</v>
      </c>
      <c r="I13" s="9">
        <f>공종별내역서!J185</f>
        <v>0</v>
      </c>
      <c r="J13" s="9">
        <f t="shared" si="2"/>
        <v>0</v>
      </c>
      <c r="K13" s="9">
        <f t="shared" si="3"/>
        <v>0</v>
      </c>
      <c r="L13" s="9">
        <f t="shared" si="3"/>
        <v>0</v>
      </c>
      <c r="M13" s="7" t="s">
        <v>21</v>
      </c>
      <c r="N13" s="10" t="s">
        <v>39</v>
      </c>
      <c r="O13" s="10" t="s">
        <v>21</v>
      </c>
      <c r="P13" s="10" t="s">
        <v>21</v>
      </c>
      <c r="Q13" s="10" t="s">
        <v>40</v>
      </c>
      <c r="R13" s="11">
        <v>3</v>
      </c>
      <c r="S13" s="10" t="s">
        <v>21</v>
      </c>
      <c r="T13" s="12">
        <f>L13*1</f>
        <v>0</v>
      </c>
    </row>
    <row r="14" spans="1:20" ht="30" customHeight="1" x14ac:dyDescent="0.3">
      <c r="A14" s="7" t="s">
        <v>41</v>
      </c>
      <c r="B14" s="7" t="s">
        <v>21</v>
      </c>
      <c r="C14" s="7" t="s">
        <v>21</v>
      </c>
      <c r="D14" s="8">
        <v>1</v>
      </c>
      <c r="E14" s="9">
        <f>F15</f>
        <v>0</v>
      </c>
      <c r="F14" s="9">
        <f t="shared" si="0"/>
        <v>0</v>
      </c>
      <c r="G14" s="9">
        <f>H15</f>
        <v>0</v>
      </c>
      <c r="H14" s="9">
        <f t="shared" si="1"/>
        <v>0</v>
      </c>
      <c r="I14" s="9">
        <f>J15</f>
        <v>0</v>
      </c>
      <c r="J14" s="9">
        <f t="shared" si="2"/>
        <v>0</v>
      </c>
      <c r="K14" s="9">
        <f t="shared" si="3"/>
        <v>0</v>
      </c>
      <c r="L14" s="9">
        <f t="shared" si="3"/>
        <v>0</v>
      </c>
      <c r="M14" s="7" t="s">
        <v>21</v>
      </c>
      <c r="N14" s="10" t="s">
        <v>42</v>
      </c>
      <c r="O14" s="10" t="s">
        <v>21</v>
      </c>
      <c r="P14" s="10" t="s">
        <v>22</v>
      </c>
      <c r="Q14" s="10" t="s">
        <v>21</v>
      </c>
      <c r="R14" s="11">
        <v>2</v>
      </c>
      <c r="S14" s="10" t="s">
        <v>21</v>
      </c>
      <c r="T14" s="12"/>
    </row>
    <row r="15" spans="1:20" ht="30" customHeight="1" x14ac:dyDescent="0.3">
      <c r="A15" s="7" t="s">
        <v>43</v>
      </c>
      <c r="B15" s="7" t="s">
        <v>21</v>
      </c>
      <c r="C15" s="7" t="s">
        <v>21</v>
      </c>
      <c r="D15" s="8">
        <v>1</v>
      </c>
      <c r="E15" s="9">
        <f>공종별내역서!F211</f>
        <v>0</v>
      </c>
      <c r="F15" s="9">
        <f t="shared" si="0"/>
        <v>0</v>
      </c>
      <c r="G15" s="9">
        <f>공종별내역서!H211</f>
        <v>0</v>
      </c>
      <c r="H15" s="9">
        <f t="shared" si="1"/>
        <v>0</v>
      </c>
      <c r="I15" s="9">
        <f>공종별내역서!J211</f>
        <v>0</v>
      </c>
      <c r="J15" s="9">
        <f t="shared" si="2"/>
        <v>0</v>
      </c>
      <c r="K15" s="9">
        <f t="shared" si="3"/>
        <v>0</v>
      </c>
      <c r="L15" s="9">
        <f t="shared" si="3"/>
        <v>0</v>
      </c>
      <c r="M15" s="7" t="s">
        <v>21</v>
      </c>
      <c r="N15" s="10" t="s">
        <v>44</v>
      </c>
      <c r="O15" s="10" t="s">
        <v>21</v>
      </c>
      <c r="P15" s="10" t="s">
        <v>42</v>
      </c>
      <c r="Q15" s="10" t="s">
        <v>21</v>
      </c>
      <c r="R15" s="11">
        <v>3</v>
      </c>
      <c r="S15" s="10" t="s">
        <v>21</v>
      </c>
      <c r="T15" s="12"/>
    </row>
    <row r="16" spans="1:20" ht="30" customHeight="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T16" s="13"/>
    </row>
    <row r="17" spans="1:20" ht="30" customHeigh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T17" s="13"/>
    </row>
    <row r="18" spans="1:20" ht="30" customHeight="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T18" s="13"/>
    </row>
    <row r="19" spans="1:20" ht="30" customHeigh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T19" s="13"/>
    </row>
    <row r="20" spans="1:20" ht="30" customHeigh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T20" s="13"/>
    </row>
    <row r="21" spans="1:20" ht="30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T21" s="13"/>
    </row>
    <row r="22" spans="1:20" ht="30" customHeight="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T22" s="13"/>
    </row>
    <row r="23" spans="1:20" ht="30" customHeigh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T23" s="13"/>
    </row>
    <row r="24" spans="1:20" ht="30" customHeight="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T24" s="13"/>
    </row>
    <row r="25" spans="1:20" ht="30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T25" s="13"/>
    </row>
    <row r="26" spans="1:20" ht="30" customHeight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T26" s="13"/>
    </row>
    <row r="27" spans="1:20" ht="30" customHeight="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T27" s="13"/>
    </row>
    <row r="28" spans="1:20" ht="30" customHeight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T28" s="13"/>
    </row>
    <row r="29" spans="1:20" ht="30" customHeight="1" x14ac:dyDescent="0.3">
      <c r="A29" s="7" t="s">
        <v>45</v>
      </c>
      <c r="B29" s="8"/>
      <c r="C29" s="8"/>
      <c r="D29" s="8"/>
      <c r="E29" s="8"/>
      <c r="F29" s="9">
        <f>F5</f>
        <v>0</v>
      </c>
      <c r="G29" s="8"/>
      <c r="H29" s="9">
        <f>H5</f>
        <v>0</v>
      </c>
      <c r="I29" s="8"/>
      <c r="J29" s="9">
        <f>J5</f>
        <v>0</v>
      </c>
      <c r="K29" s="8"/>
      <c r="L29" s="9">
        <f>L5</f>
        <v>0</v>
      </c>
      <c r="M29" s="8"/>
      <c r="T29" s="13"/>
    </row>
  </sheetData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2" type="noConversion"/>
  <pageMargins left="0.78740157480314954" right="0" top="0.39370078740157477" bottom="0.39370078740157477" header="0" footer="0"/>
  <pageSetup paperSize="9" scale="65" fitToHeight="0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11"/>
  <sheetViews>
    <sheetView workbookViewId="0">
      <selection activeCell="E5" sqref="E5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22.375" customWidth="1"/>
  </cols>
  <sheetData>
    <row r="1" spans="1:13" ht="30" customHeight="1" x14ac:dyDescent="0.3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 x14ac:dyDescent="0.3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/>
      <c r="G2" s="3" t="s">
        <v>7</v>
      </c>
      <c r="H2" s="3"/>
      <c r="I2" s="3" t="s">
        <v>8</v>
      </c>
      <c r="J2" s="3"/>
      <c r="K2" s="3" t="s">
        <v>9</v>
      </c>
      <c r="L2" s="3"/>
      <c r="M2" s="3" t="s">
        <v>10</v>
      </c>
    </row>
    <row r="3" spans="1:13" ht="30" customHeight="1" x14ac:dyDescent="0.3">
      <c r="A3" s="3"/>
      <c r="B3" s="3"/>
      <c r="C3" s="3"/>
      <c r="D3" s="3"/>
      <c r="E3" s="14" t="s">
        <v>18</v>
      </c>
      <c r="F3" s="14" t="s">
        <v>19</v>
      </c>
      <c r="G3" s="14" t="s">
        <v>18</v>
      </c>
      <c r="H3" s="14" t="s">
        <v>19</v>
      </c>
      <c r="I3" s="14" t="s">
        <v>18</v>
      </c>
      <c r="J3" s="14" t="s">
        <v>19</v>
      </c>
      <c r="K3" s="14" t="s">
        <v>18</v>
      </c>
      <c r="L3" s="14" t="s">
        <v>19</v>
      </c>
      <c r="M3" s="3"/>
    </row>
    <row r="4" spans="1:13" ht="30" customHeight="1" x14ac:dyDescent="0.3">
      <c r="A4" s="7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30" customHeight="1" x14ac:dyDescent="0.3">
      <c r="A5" s="7" t="s">
        <v>46</v>
      </c>
      <c r="B5" s="7" t="s">
        <v>47</v>
      </c>
      <c r="C5" s="7" t="s">
        <v>48</v>
      </c>
      <c r="D5" s="8">
        <v>2</v>
      </c>
      <c r="E5" s="15"/>
      <c r="F5" s="15"/>
      <c r="G5" s="15"/>
      <c r="H5" s="15"/>
      <c r="I5" s="15"/>
      <c r="J5" s="15"/>
      <c r="K5" s="15"/>
      <c r="L5" s="15"/>
      <c r="M5" s="7" t="s">
        <v>21</v>
      </c>
    </row>
    <row r="6" spans="1:13" ht="30" customHeight="1" x14ac:dyDescent="0.3">
      <c r="A6" s="7" t="s">
        <v>49</v>
      </c>
      <c r="B6" s="7" t="s">
        <v>50</v>
      </c>
      <c r="C6" s="7" t="s">
        <v>51</v>
      </c>
      <c r="D6" s="8">
        <v>353.86</v>
      </c>
      <c r="E6" s="15"/>
      <c r="F6" s="15"/>
      <c r="G6" s="15"/>
      <c r="H6" s="15"/>
      <c r="I6" s="15"/>
      <c r="J6" s="15"/>
      <c r="K6" s="15"/>
      <c r="L6" s="15"/>
      <c r="M6" s="7" t="s">
        <v>21</v>
      </c>
    </row>
    <row r="7" spans="1:13" ht="30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30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30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30" customHeigh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30" customHeigh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30" customHeight="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30" customHeigh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30" customHeigh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30" customHeigh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30" customHeight="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30" customHeigh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30" customHeight="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30" customHeigh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30" customHeigh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30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30" customHeight="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30" customHeigh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30" customHeight="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30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30" customHeight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30" customHeight="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30" customHeight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30" customHeight="1" x14ac:dyDescent="0.3">
      <c r="A29" s="7" t="s">
        <v>45</v>
      </c>
      <c r="B29" s="8"/>
      <c r="C29" s="8"/>
      <c r="D29" s="8"/>
      <c r="E29" s="8"/>
      <c r="F29" s="15">
        <f>SUM(F5:F28)</f>
        <v>0</v>
      </c>
      <c r="G29" s="8"/>
      <c r="H29" s="15">
        <f>SUM(H5:H28)</f>
        <v>0</v>
      </c>
      <c r="I29" s="8"/>
      <c r="J29" s="15">
        <f>SUM(J5:J28)</f>
        <v>0</v>
      </c>
      <c r="K29" s="8"/>
      <c r="L29" s="15">
        <f>SUM(L5:L28)</f>
        <v>0</v>
      </c>
      <c r="M29" s="8"/>
    </row>
    <row r="30" spans="1:13" ht="30" customHeight="1" x14ac:dyDescent="0.3">
      <c r="A30" s="7" t="s"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30" customHeight="1" x14ac:dyDescent="0.3">
      <c r="A31" s="7" t="s">
        <v>52</v>
      </c>
      <c r="B31" s="7" t="s">
        <v>53</v>
      </c>
      <c r="C31" s="7" t="s">
        <v>51</v>
      </c>
      <c r="D31" s="8">
        <v>62.93</v>
      </c>
      <c r="E31" s="15"/>
      <c r="F31" s="15"/>
      <c r="G31" s="15"/>
      <c r="H31" s="15"/>
      <c r="I31" s="15"/>
      <c r="J31" s="15"/>
      <c r="K31" s="15"/>
      <c r="L31" s="15"/>
      <c r="M31" s="7" t="s">
        <v>21</v>
      </c>
    </row>
    <row r="32" spans="1:13" ht="30" customHeight="1" x14ac:dyDescent="0.3">
      <c r="A32" s="7" t="s">
        <v>54</v>
      </c>
      <c r="B32" s="7" t="s">
        <v>21</v>
      </c>
      <c r="C32" s="7" t="s">
        <v>51</v>
      </c>
      <c r="D32" s="8">
        <v>59.93</v>
      </c>
      <c r="E32" s="15"/>
      <c r="F32" s="15"/>
      <c r="G32" s="15"/>
      <c r="H32" s="15"/>
      <c r="I32" s="15"/>
      <c r="J32" s="15"/>
      <c r="K32" s="15"/>
      <c r="L32" s="15"/>
      <c r="M32" s="7" t="s">
        <v>21</v>
      </c>
    </row>
    <row r="33" spans="1:13" ht="30" customHeight="1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30" customHeight="1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30" customHeight="1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30" customHeight="1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30" customHeight="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30" customHeight="1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30" customHeight="1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30" customHeight="1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30" customHeight="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30" customHeight="1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30" customHeight="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30" customHeight="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30" customHeight="1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30" customHeight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30" customHeight="1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30" customHeight="1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30" customHeight="1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30" customHeight="1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30" customHeight="1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30" customHeight="1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30" customHeight="1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30" customHeight="1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30" customHeight="1" x14ac:dyDescent="0.3">
      <c r="A55" s="7" t="s">
        <v>45</v>
      </c>
      <c r="B55" s="8"/>
      <c r="C55" s="8"/>
      <c r="D55" s="8"/>
      <c r="E55" s="8"/>
      <c r="F55" s="15">
        <f>SUM(F31:F54)</f>
        <v>0</v>
      </c>
      <c r="G55" s="8"/>
      <c r="H55" s="15">
        <f>SUM(H31:H54)</f>
        <v>0</v>
      </c>
      <c r="I55" s="8"/>
      <c r="J55" s="15">
        <f>SUM(J31:J54)</f>
        <v>0</v>
      </c>
      <c r="K55" s="8"/>
      <c r="L55" s="15">
        <f>SUM(L31:L54)</f>
        <v>0</v>
      </c>
      <c r="M55" s="8"/>
    </row>
    <row r="56" spans="1:13" ht="30" customHeight="1" x14ac:dyDescent="0.3">
      <c r="A56" s="7" t="s">
        <v>29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30" customHeight="1" x14ac:dyDescent="0.3">
      <c r="A57" s="7" t="s">
        <v>55</v>
      </c>
      <c r="B57" s="7" t="s">
        <v>56</v>
      </c>
      <c r="C57" s="7" t="s">
        <v>57</v>
      </c>
      <c r="D57" s="8">
        <v>2</v>
      </c>
      <c r="E57" s="15"/>
      <c r="F57" s="15"/>
      <c r="G57" s="15"/>
      <c r="H57" s="15"/>
      <c r="I57" s="15"/>
      <c r="J57" s="15"/>
      <c r="K57" s="15"/>
      <c r="L57" s="15"/>
      <c r="M57" s="7" t="s">
        <v>58</v>
      </c>
    </row>
    <row r="58" spans="1:13" ht="30" customHeight="1" x14ac:dyDescent="0.3">
      <c r="A58" s="7" t="s">
        <v>59</v>
      </c>
      <c r="B58" s="7" t="s">
        <v>60</v>
      </c>
      <c r="C58" s="7" t="s">
        <v>61</v>
      </c>
      <c r="D58" s="8">
        <v>2</v>
      </c>
      <c r="E58" s="15"/>
      <c r="F58" s="15"/>
      <c r="G58" s="15"/>
      <c r="H58" s="15"/>
      <c r="I58" s="15"/>
      <c r="J58" s="15"/>
      <c r="K58" s="15"/>
      <c r="L58" s="15"/>
      <c r="M58" s="7" t="s">
        <v>21</v>
      </c>
    </row>
    <row r="59" spans="1:13" ht="30" customHeight="1" x14ac:dyDescent="0.3">
      <c r="A59" s="7" t="s">
        <v>62</v>
      </c>
      <c r="B59" s="7" t="s">
        <v>63</v>
      </c>
      <c r="C59" s="7" t="s">
        <v>51</v>
      </c>
      <c r="D59" s="8">
        <v>4.62</v>
      </c>
      <c r="E59" s="15"/>
      <c r="F59" s="15"/>
      <c r="G59" s="15"/>
      <c r="H59" s="15"/>
      <c r="I59" s="15"/>
      <c r="J59" s="15"/>
      <c r="K59" s="15"/>
      <c r="L59" s="15"/>
      <c r="M59" s="7" t="s">
        <v>21</v>
      </c>
    </row>
    <row r="60" spans="1:13" ht="30" customHeight="1" x14ac:dyDescent="0.3">
      <c r="A60" s="7" t="s">
        <v>64</v>
      </c>
      <c r="B60" s="7" t="s">
        <v>65</v>
      </c>
      <c r="C60" s="7" t="s">
        <v>66</v>
      </c>
      <c r="D60" s="8">
        <v>25.6</v>
      </c>
      <c r="E60" s="15"/>
      <c r="F60" s="15"/>
      <c r="G60" s="15"/>
      <c r="H60" s="15"/>
      <c r="I60" s="15"/>
      <c r="J60" s="15"/>
      <c r="K60" s="15"/>
      <c r="L60" s="15"/>
      <c r="M60" s="7" t="s">
        <v>21</v>
      </c>
    </row>
    <row r="61" spans="1:13" ht="30" customHeight="1" x14ac:dyDescent="0.3">
      <c r="A61" s="7" t="s">
        <v>67</v>
      </c>
      <c r="B61" s="7" t="s">
        <v>68</v>
      </c>
      <c r="C61" s="7" t="s">
        <v>66</v>
      </c>
      <c r="D61" s="8">
        <v>12.4</v>
      </c>
      <c r="E61" s="15"/>
      <c r="F61" s="15"/>
      <c r="G61" s="15"/>
      <c r="H61" s="15"/>
      <c r="I61" s="15"/>
      <c r="J61" s="15"/>
      <c r="K61" s="15"/>
      <c r="L61" s="15"/>
      <c r="M61" s="7" t="s">
        <v>21</v>
      </c>
    </row>
    <row r="62" spans="1:13" ht="30" customHeight="1" x14ac:dyDescent="0.3">
      <c r="A62" s="7" t="s">
        <v>69</v>
      </c>
      <c r="B62" s="7" t="s">
        <v>70</v>
      </c>
      <c r="C62" s="7" t="s">
        <v>71</v>
      </c>
      <c r="D62" s="8">
        <v>2</v>
      </c>
      <c r="E62" s="15"/>
      <c r="F62" s="15"/>
      <c r="G62" s="15"/>
      <c r="H62" s="15"/>
      <c r="I62" s="15"/>
      <c r="J62" s="15"/>
      <c r="K62" s="15"/>
      <c r="L62" s="15"/>
      <c r="M62" s="7" t="s">
        <v>21</v>
      </c>
    </row>
    <row r="63" spans="1:13" ht="30" customHeight="1" x14ac:dyDescent="0.3">
      <c r="A63" s="7" t="s">
        <v>72</v>
      </c>
      <c r="B63" s="7" t="s">
        <v>73</v>
      </c>
      <c r="C63" s="7" t="s">
        <v>66</v>
      </c>
      <c r="D63" s="8">
        <v>12.4</v>
      </c>
      <c r="E63" s="15"/>
      <c r="F63" s="15"/>
      <c r="G63" s="15"/>
      <c r="H63" s="15"/>
      <c r="I63" s="15"/>
      <c r="J63" s="15"/>
      <c r="K63" s="15"/>
      <c r="L63" s="15"/>
      <c r="M63" s="7" t="s">
        <v>21</v>
      </c>
    </row>
    <row r="64" spans="1:13" ht="30" customHeight="1" x14ac:dyDescent="0.3">
      <c r="A64" s="7" t="s">
        <v>74</v>
      </c>
      <c r="B64" s="7" t="s">
        <v>75</v>
      </c>
      <c r="C64" s="7" t="s">
        <v>51</v>
      </c>
      <c r="D64" s="8">
        <v>4.62</v>
      </c>
      <c r="E64" s="15"/>
      <c r="F64" s="15"/>
      <c r="G64" s="15"/>
      <c r="H64" s="15"/>
      <c r="I64" s="15"/>
      <c r="J64" s="15"/>
      <c r="K64" s="15"/>
      <c r="L64" s="15"/>
      <c r="M64" s="7" t="s">
        <v>21</v>
      </c>
    </row>
    <row r="65" spans="1:13" ht="30" customHeight="1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30" customHeight="1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30" customHeight="1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30" customHeight="1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30" customHeight="1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30" customHeight="1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30" customHeigh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30" customHeight="1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30" customHeight="1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30" customHeight="1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30" customHeight="1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30" customHeight="1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30" customHeight="1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30" customHeight="1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30" customHeight="1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30" customHeight="1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30" customHeight="1" x14ac:dyDescent="0.3">
      <c r="A81" s="7" t="s">
        <v>45</v>
      </c>
      <c r="B81" s="8"/>
      <c r="C81" s="8"/>
      <c r="D81" s="8"/>
      <c r="E81" s="8"/>
      <c r="F81" s="15">
        <f>SUM(F57:F80)</f>
        <v>0</v>
      </c>
      <c r="G81" s="8"/>
      <c r="H81" s="15">
        <f>SUM(H57:H80)</f>
        <v>0</v>
      </c>
      <c r="I81" s="8"/>
      <c r="J81" s="15">
        <f>SUM(J57:J80)</f>
        <v>0</v>
      </c>
      <c r="K81" s="8"/>
      <c r="L81" s="15">
        <f>SUM(L57:L80)</f>
        <v>0</v>
      </c>
      <c r="M81" s="8"/>
    </row>
    <row r="82" spans="1:13" ht="30" customHeight="1" x14ac:dyDescent="0.3">
      <c r="A82" s="7" t="s">
        <v>31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30" customHeight="1" x14ac:dyDescent="0.3">
      <c r="A83" s="7" t="s">
        <v>76</v>
      </c>
      <c r="B83" s="7" t="s">
        <v>77</v>
      </c>
      <c r="C83" s="7" t="s">
        <v>51</v>
      </c>
      <c r="D83" s="8">
        <v>5.08</v>
      </c>
      <c r="E83" s="15"/>
      <c r="F83" s="15"/>
      <c r="G83" s="15"/>
      <c r="H83" s="15"/>
      <c r="I83" s="15"/>
      <c r="J83" s="15"/>
      <c r="K83" s="15"/>
      <c r="L83" s="15"/>
      <c r="M83" s="7" t="s">
        <v>21</v>
      </c>
    </row>
    <row r="84" spans="1:13" ht="30" customHeight="1" x14ac:dyDescent="0.3">
      <c r="A84" s="7" t="s">
        <v>78</v>
      </c>
      <c r="B84" s="7" t="s">
        <v>79</v>
      </c>
      <c r="C84" s="7" t="s">
        <v>51</v>
      </c>
      <c r="D84" s="8">
        <v>141.22</v>
      </c>
      <c r="E84" s="15"/>
      <c r="F84" s="15"/>
      <c r="G84" s="15"/>
      <c r="H84" s="15"/>
      <c r="I84" s="15"/>
      <c r="J84" s="15"/>
      <c r="K84" s="15"/>
      <c r="L84" s="15"/>
      <c r="M84" s="7" t="s">
        <v>21</v>
      </c>
    </row>
    <row r="85" spans="1:13" ht="30" customHeight="1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30" customHeight="1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30" customHeight="1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30" customHeight="1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30" customHeight="1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30" customHeight="1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30" customHeight="1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30" customHeight="1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30" customHeigh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30" customHeight="1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30" customHeight="1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30" customHeight="1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30" customHeight="1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30" customHeight="1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30" customHeight="1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30" customHeight="1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30" customHeight="1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30" customHeight="1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30" customHeight="1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30" customHeight="1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30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30" customHeight="1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30" customHeight="1" x14ac:dyDescent="0.3">
      <c r="A107" s="7" t="s">
        <v>45</v>
      </c>
      <c r="B107" s="8"/>
      <c r="C107" s="8"/>
      <c r="D107" s="8"/>
      <c r="E107" s="8"/>
      <c r="F107" s="15">
        <f>SUM(F83:F106)</f>
        <v>0</v>
      </c>
      <c r="G107" s="8"/>
      <c r="H107" s="15">
        <f>SUM(H83:H106)</f>
        <v>0</v>
      </c>
      <c r="I107" s="8"/>
      <c r="J107" s="15">
        <f>SUM(J83:J106)</f>
        <v>0</v>
      </c>
      <c r="K107" s="8"/>
      <c r="L107" s="15">
        <f>SUM(L83:L106)</f>
        <v>0</v>
      </c>
      <c r="M107" s="8"/>
    </row>
    <row r="108" spans="1:13" ht="30" customHeight="1" x14ac:dyDescent="0.3">
      <c r="A108" s="7" t="s">
        <v>33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30" customHeight="1" x14ac:dyDescent="0.3">
      <c r="A109" s="7" t="s">
        <v>80</v>
      </c>
      <c r="B109" s="7" t="s">
        <v>81</v>
      </c>
      <c r="C109" s="7" t="s">
        <v>51</v>
      </c>
      <c r="D109" s="8">
        <v>307.54000000000002</v>
      </c>
      <c r="E109" s="15"/>
      <c r="F109" s="15"/>
      <c r="G109" s="15"/>
      <c r="H109" s="15"/>
      <c r="I109" s="15"/>
      <c r="J109" s="15"/>
      <c r="K109" s="15"/>
      <c r="L109" s="15"/>
      <c r="M109" s="7" t="s">
        <v>21</v>
      </c>
    </row>
    <row r="110" spans="1:13" ht="30" customHeight="1" x14ac:dyDescent="0.3">
      <c r="A110" s="7" t="s">
        <v>82</v>
      </c>
      <c r="B110" s="7" t="s">
        <v>81</v>
      </c>
      <c r="C110" s="7" t="s">
        <v>51</v>
      </c>
      <c r="D110" s="8">
        <v>59.93</v>
      </c>
      <c r="E110" s="15"/>
      <c r="F110" s="15"/>
      <c r="G110" s="15"/>
      <c r="H110" s="15"/>
      <c r="I110" s="15"/>
      <c r="J110" s="15"/>
      <c r="K110" s="15"/>
      <c r="L110" s="15"/>
      <c r="M110" s="7" t="s">
        <v>21</v>
      </c>
    </row>
    <row r="111" spans="1:13" ht="30" customHeight="1" x14ac:dyDescent="0.3">
      <c r="A111" s="7" t="s">
        <v>83</v>
      </c>
      <c r="B111" s="7" t="s">
        <v>84</v>
      </c>
      <c r="C111" s="7" t="s">
        <v>51</v>
      </c>
      <c r="D111" s="8">
        <v>214.93</v>
      </c>
      <c r="E111" s="15"/>
      <c r="F111" s="15"/>
      <c r="G111" s="15"/>
      <c r="H111" s="15"/>
      <c r="I111" s="15"/>
      <c r="J111" s="15"/>
      <c r="K111" s="15"/>
      <c r="L111" s="15"/>
      <c r="M111" s="7" t="s">
        <v>21</v>
      </c>
    </row>
    <row r="112" spans="1:13" ht="30" customHeight="1" x14ac:dyDescent="0.3">
      <c r="A112" s="7" t="s">
        <v>85</v>
      </c>
      <c r="B112" s="7" t="s">
        <v>21</v>
      </c>
      <c r="C112" s="7" t="s">
        <v>51</v>
      </c>
      <c r="D112" s="8">
        <v>43.47</v>
      </c>
      <c r="E112" s="15"/>
      <c r="F112" s="15"/>
      <c r="G112" s="15"/>
      <c r="H112" s="15"/>
      <c r="I112" s="15"/>
      <c r="J112" s="15"/>
      <c r="K112" s="15"/>
      <c r="L112" s="15"/>
      <c r="M112" s="7" t="s">
        <v>21</v>
      </c>
    </row>
    <row r="113" spans="1:13" ht="30" customHeight="1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30" customHeight="1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30" customHeight="1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30" customHeight="1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30" customHeight="1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30" customHeight="1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30" customHeight="1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30" customHeight="1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30" customHeight="1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30" customHeight="1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30" customHeight="1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30" customHeight="1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30" customHeight="1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30" customHeigh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30" customHeigh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30" customHeight="1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30" customHeight="1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30" customHeight="1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30" customHeight="1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30" customHeight="1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30" customHeight="1" x14ac:dyDescent="0.3">
      <c r="A133" s="7" t="s">
        <v>45</v>
      </c>
      <c r="B133" s="8"/>
      <c r="C133" s="8"/>
      <c r="D133" s="8"/>
      <c r="E133" s="8"/>
      <c r="F133" s="15">
        <f>SUM(F109:F132)</f>
        <v>0</v>
      </c>
      <c r="G133" s="8"/>
      <c r="H133" s="15">
        <f>SUM(H109:H132)</f>
        <v>0</v>
      </c>
      <c r="I133" s="8"/>
      <c r="J133" s="15">
        <f>SUM(J109:J132)</f>
        <v>0</v>
      </c>
      <c r="K133" s="8"/>
      <c r="L133" s="15">
        <f>SUM(L109:L132)</f>
        <v>0</v>
      </c>
      <c r="M133" s="8"/>
    </row>
    <row r="134" spans="1:13" ht="30" customHeight="1" x14ac:dyDescent="0.3">
      <c r="A134" s="7" t="s">
        <v>35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30" customHeight="1" x14ac:dyDescent="0.3">
      <c r="A135" s="7" t="s">
        <v>86</v>
      </c>
      <c r="B135" s="7" t="s">
        <v>87</v>
      </c>
      <c r="C135" s="7" t="s">
        <v>88</v>
      </c>
      <c r="D135" s="8">
        <v>7.6020000000000003</v>
      </c>
      <c r="E135" s="15"/>
      <c r="F135" s="15"/>
      <c r="G135" s="15"/>
      <c r="H135" s="15"/>
      <c r="I135" s="15"/>
      <c r="J135" s="15"/>
      <c r="K135" s="15"/>
      <c r="L135" s="15"/>
      <c r="M135" s="7" t="s">
        <v>21</v>
      </c>
    </row>
    <row r="136" spans="1:13" ht="30" customHeight="1" x14ac:dyDescent="0.3">
      <c r="A136" s="7" t="s">
        <v>89</v>
      </c>
      <c r="B136" s="7" t="s">
        <v>90</v>
      </c>
      <c r="C136" s="7" t="s">
        <v>88</v>
      </c>
      <c r="D136" s="8">
        <v>7.6020000000000003</v>
      </c>
      <c r="E136" s="15"/>
      <c r="F136" s="15"/>
      <c r="G136" s="15"/>
      <c r="H136" s="15"/>
      <c r="I136" s="15"/>
      <c r="J136" s="15"/>
      <c r="K136" s="15"/>
      <c r="L136" s="15"/>
      <c r="M136" s="7" t="s">
        <v>21</v>
      </c>
    </row>
    <row r="137" spans="1:13" ht="30" customHeight="1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30" customHeight="1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30" customHeight="1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30" customHeight="1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30" customHeight="1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30" customHeight="1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30" customHeight="1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30" customHeight="1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30" customHeight="1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30" customHeight="1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30" customHeight="1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30" customHeight="1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30" customHeight="1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ht="30" customHeight="1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t="30" customHeight="1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ht="30" customHeight="1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30" customHeight="1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ht="30" customHeight="1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ht="30" customHeight="1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 ht="30" customHeight="1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 ht="30" customHeight="1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 ht="30" customHeight="1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 ht="30" customHeight="1" x14ac:dyDescent="0.3">
      <c r="A159" s="7" t="s">
        <v>45</v>
      </c>
      <c r="B159" s="8"/>
      <c r="C159" s="8"/>
      <c r="D159" s="8"/>
      <c r="E159" s="8"/>
      <c r="F159" s="15">
        <f>SUM(F135:F158)</f>
        <v>0</v>
      </c>
      <c r="G159" s="8"/>
      <c r="H159" s="15">
        <f>SUM(H135:H158)</f>
        <v>0</v>
      </c>
      <c r="I159" s="8"/>
      <c r="J159" s="15">
        <f>SUM(J135:J158)</f>
        <v>0</v>
      </c>
      <c r="K159" s="8"/>
      <c r="L159" s="15">
        <f>SUM(L135:L158)</f>
        <v>0</v>
      </c>
      <c r="M159" s="8"/>
    </row>
    <row r="160" spans="1:13" ht="30" customHeight="1" x14ac:dyDescent="0.3">
      <c r="A160" s="7" t="s">
        <v>38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13" ht="30" customHeight="1" x14ac:dyDescent="0.3">
      <c r="A161" s="7" t="s">
        <v>91</v>
      </c>
      <c r="B161" s="7" t="s">
        <v>92</v>
      </c>
      <c r="C161" s="7" t="s">
        <v>51</v>
      </c>
      <c r="D161" s="8">
        <v>133.91999999999999</v>
      </c>
      <c r="E161" s="15"/>
      <c r="F161" s="15"/>
      <c r="G161" s="15"/>
      <c r="H161" s="15"/>
      <c r="I161" s="15"/>
      <c r="J161" s="15"/>
      <c r="K161" s="15"/>
      <c r="L161" s="15"/>
      <c r="M161" s="7" t="s">
        <v>93</v>
      </c>
    </row>
    <row r="162" spans="1:13" ht="30" customHeight="1" x14ac:dyDescent="0.3">
      <c r="A162" s="7" t="s">
        <v>94</v>
      </c>
      <c r="B162" s="7" t="s">
        <v>95</v>
      </c>
      <c r="C162" s="7" t="s">
        <v>51</v>
      </c>
      <c r="D162" s="8">
        <v>120.69</v>
      </c>
      <c r="E162" s="15"/>
      <c r="F162" s="15"/>
      <c r="G162" s="15"/>
      <c r="H162" s="15"/>
      <c r="I162" s="15"/>
      <c r="J162" s="15"/>
      <c r="K162" s="15"/>
      <c r="L162" s="15"/>
      <c r="M162" s="7" t="s">
        <v>96</v>
      </c>
    </row>
    <row r="163" spans="1:13" ht="30" customHeight="1" x14ac:dyDescent="0.3">
      <c r="A163" s="7" t="s">
        <v>97</v>
      </c>
      <c r="B163" s="7" t="s">
        <v>98</v>
      </c>
      <c r="C163" s="7" t="s">
        <v>71</v>
      </c>
      <c r="D163" s="8">
        <v>13</v>
      </c>
      <c r="E163" s="15"/>
      <c r="F163" s="15"/>
      <c r="G163" s="15"/>
      <c r="H163" s="15"/>
      <c r="I163" s="15"/>
      <c r="J163" s="15"/>
      <c r="K163" s="15"/>
      <c r="L163" s="15"/>
      <c r="M163" s="7" t="s">
        <v>99</v>
      </c>
    </row>
    <row r="164" spans="1:13" ht="30" customHeight="1" x14ac:dyDescent="0.3">
      <c r="A164" s="7" t="s">
        <v>100</v>
      </c>
      <c r="B164" s="7" t="s">
        <v>101</v>
      </c>
      <c r="C164" s="7" t="s">
        <v>51</v>
      </c>
      <c r="D164" s="8">
        <v>43.74</v>
      </c>
      <c r="E164" s="15"/>
      <c r="F164" s="15"/>
      <c r="G164" s="15"/>
      <c r="H164" s="15"/>
      <c r="I164" s="15"/>
      <c r="J164" s="15"/>
      <c r="K164" s="15"/>
      <c r="L164" s="15"/>
      <c r="M164" s="7" t="s">
        <v>102</v>
      </c>
    </row>
    <row r="165" spans="1:13" ht="30" customHeight="1" x14ac:dyDescent="0.3">
      <c r="A165" s="7" t="s">
        <v>100</v>
      </c>
      <c r="B165" s="7" t="s">
        <v>103</v>
      </c>
      <c r="C165" s="7" t="s">
        <v>51</v>
      </c>
      <c r="D165" s="8">
        <v>24.3</v>
      </c>
      <c r="E165" s="15"/>
      <c r="F165" s="15"/>
      <c r="G165" s="15"/>
      <c r="H165" s="15"/>
      <c r="I165" s="15"/>
      <c r="J165" s="15"/>
      <c r="K165" s="15"/>
      <c r="L165" s="15"/>
      <c r="M165" s="7" t="s">
        <v>104</v>
      </c>
    </row>
    <row r="166" spans="1:13" ht="30" customHeight="1" x14ac:dyDescent="0.3">
      <c r="A166" s="7" t="s">
        <v>105</v>
      </c>
      <c r="B166" s="7" t="s">
        <v>106</v>
      </c>
      <c r="C166" s="7" t="s">
        <v>71</v>
      </c>
      <c r="D166" s="8">
        <v>9</v>
      </c>
      <c r="E166" s="15"/>
      <c r="F166" s="15"/>
      <c r="G166" s="15"/>
      <c r="H166" s="15"/>
      <c r="I166" s="15"/>
      <c r="J166" s="15"/>
      <c r="K166" s="15"/>
      <c r="L166" s="15"/>
      <c r="M166" s="7" t="s">
        <v>107</v>
      </c>
    </row>
    <row r="167" spans="1:13" ht="30" customHeight="1" x14ac:dyDescent="0.3">
      <c r="A167" s="7" t="s">
        <v>105</v>
      </c>
      <c r="B167" s="7" t="s">
        <v>108</v>
      </c>
      <c r="C167" s="7" t="s">
        <v>71</v>
      </c>
      <c r="D167" s="8">
        <v>5</v>
      </c>
      <c r="E167" s="15"/>
      <c r="F167" s="15"/>
      <c r="G167" s="15"/>
      <c r="H167" s="15"/>
      <c r="I167" s="15"/>
      <c r="J167" s="15"/>
      <c r="K167" s="15"/>
      <c r="L167" s="15"/>
      <c r="M167" s="7" t="s">
        <v>109</v>
      </c>
    </row>
    <row r="168" spans="1:13" ht="30" customHeight="1" x14ac:dyDescent="0.3">
      <c r="A168" s="7" t="s">
        <v>110</v>
      </c>
      <c r="B168" s="7" t="s">
        <v>111</v>
      </c>
      <c r="C168" s="7" t="s">
        <v>112</v>
      </c>
      <c r="D168" s="8">
        <v>1</v>
      </c>
      <c r="E168" s="15"/>
      <c r="F168" s="15"/>
      <c r="G168" s="15"/>
      <c r="H168" s="15"/>
      <c r="I168" s="15"/>
      <c r="J168" s="15"/>
      <c r="K168" s="15"/>
      <c r="L168" s="15"/>
      <c r="M168" s="7" t="s">
        <v>21</v>
      </c>
    </row>
    <row r="169" spans="1:13" ht="30" customHeight="1" x14ac:dyDescent="0.3">
      <c r="A169" s="7" t="s">
        <v>113</v>
      </c>
      <c r="B169" s="7" t="s">
        <v>21</v>
      </c>
      <c r="C169" s="7" t="s">
        <v>112</v>
      </c>
      <c r="D169" s="8">
        <v>1</v>
      </c>
      <c r="E169" s="15"/>
      <c r="F169" s="15"/>
      <c r="G169" s="15"/>
      <c r="H169" s="15"/>
      <c r="I169" s="15"/>
      <c r="J169" s="15"/>
      <c r="K169" s="15"/>
      <c r="L169" s="15"/>
      <c r="M169" s="7" t="s">
        <v>21</v>
      </c>
    </row>
    <row r="170" spans="1:13" ht="30" customHeight="1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 ht="30" customHeight="1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13" ht="30" customHeight="1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 ht="30" customHeight="1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30" customHeight="1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1:13" ht="30" customHeight="1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1:13" ht="30" customHeight="1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13" ht="30" customHeight="1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13" ht="30" customHeight="1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13" ht="30" customHeight="1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13" ht="30" customHeight="1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 ht="30" customHeight="1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3" ht="30" customHeight="1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3" ht="30" customHeight="1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13" ht="30" customHeight="1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 ht="30" customHeight="1" x14ac:dyDescent="0.3">
      <c r="A185" s="7" t="s">
        <v>45</v>
      </c>
      <c r="B185" s="8"/>
      <c r="C185" s="8"/>
      <c r="D185" s="8"/>
      <c r="E185" s="8"/>
      <c r="F185" s="15">
        <f>SUM(F161:F184)</f>
        <v>0</v>
      </c>
      <c r="G185" s="8"/>
      <c r="H185" s="15">
        <f>SUM(H161:H184)</f>
        <v>0</v>
      </c>
      <c r="I185" s="8"/>
      <c r="J185" s="15">
        <f>SUM(J161:J184)</f>
        <v>0</v>
      </c>
      <c r="K185" s="8"/>
      <c r="L185" s="15">
        <f>SUM(L161:L184)</f>
        <v>0</v>
      </c>
      <c r="M185" s="8"/>
    </row>
    <row r="186" spans="1:13" ht="30" customHeight="1" x14ac:dyDescent="0.3">
      <c r="A186" s="7" t="s">
        <v>43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13" ht="30" customHeight="1" x14ac:dyDescent="0.3">
      <c r="A187" s="7" t="s">
        <v>114</v>
      </c>
      <c r="B187" s="7" t="s">
        <v>21</v>
      </c>
      <c r="C187" s="7" t="s">
        <v>112</v>
      </c>
      <c r="D187" s="8">
        <v>1</v>
      </c>
      <c r="E187" s="15"/>
      <c r="F187" s="15"/>
      <c r="G187" s="15"/>
      <c r="H187" s="15"/>
      <c r="I187" s="15"/>
      <c r="J187" s="15"/>
      <c r="K187" s="15"/>
      <c r="L187" s="15"/>
      <c r="M187" s="7" t="s">
        <v>21</v>
      </c>
    </row>
    <row r="188" spans="1:13" ht="30" customHeight="1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13" ht="30" customHeight="1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3" ht="30" customHeight="1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13" ht="30" customHeight="1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1:13" ht="30" customHeight="1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3" ht="30" customHeight="1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30" customHeight="1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13" ht="30" customHeight="1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 ht="30" customHeight="1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1:13" ht="30" customHeight="1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1:13" ht="30" customHeight="1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1:13" ht="30" customHeight="1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13" ht="30" customHeight="1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3" ht="30" customHeight="1" x14ac:dyDescent="0.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13" ht="30" customHeight="1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1:13" ht="30" customHeight="1" x14ac:dyDescent="0.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13" ht="30" customHeight="1" x14ac:dyDescent="0.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1:13" ht="30" customHeight="1" x14ac:dyDescent="0.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1:13" ht="30" customHeight="1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 ht="30" customHeight="1" x14ac:dyDescent="0.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30" customHeight="1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30" customHeight="1" x14ac:dyDescent="0.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13" ht="30" customHeight="1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1:13" ht="30" customHeight="1" x14ac:dyDescent="0.3">
      <c r="A211" s="7" t="s">
        <v>45</v>
      </c>
      <c r="B211" s="8"/>
      <c r="C211" s="8"/>
      <c r="D211" s="8"/>
      <c r="E211" s="8"/>
      <c r="F211" s="15">
        <f>SUM(F187:F210)</f>
        <v>0</v>
      </c>
      <c r="G211" s="8"/>
      <c r="H211" s="15">
        <f>SUM(H187:H210)</f>
        <v>0</v>
      </c>
      <c r="I211" s="8"/>
      <c r="J211" s="15">
        <f>SUM(J187:J210)</f>
        <v>0</v>
      </c>
      <c r="K211" s="8"/>
      <c r="L211" s="15">
        <f>SUM(L187:L210)</f>
        <v>0</v>
      </c>
      <c r="M211" s="8"/>
    </row>
  </sheetData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2" type="noConversion"/>
  <pageMargins left="0.78740157480314954" right="0" top="0.39370078740157477" bottom="0.39370078740157477" header="0" footer="0"/>
  <pageSetup paperSize="9" scale="64" fitToHeight="0" orientation="landscape" verticalDpi="4" r:id="rId1"/>
  <rowBreaks count="8" manualBreakCount="8">
    <brk id="29" max="16383" man="1"/>
    <brk id="55" max="16383" man="1"/>
    <brk id="81" max="16383" man="1"/>
    <brk id="107" max="16383" man="1"/>
    <brk id="133" max="16383" man="1"/>
    <brk id="159" max="16383" man="1"/>
    <brk id="185" max="16383" man="1"/>
    <brk id="2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공종별집계표</vt:lpstr>
      <vt:lpstr>공종별내역서</vt:lpstr>
      <vt:lpstr>공종별내역서!Print_Area</vt:lpstr>
      <vt:lpstr>공종별집계표!Print_Area</vt:lpstr>
      <vt:lpstr>공종별내역서!Print_Titles</vt:lpstr>
      <vt:lpstr>공종별집계표!Print_Titles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현서</dc:creator>
  <cp:lastModifiedBy>현서</cp:lastModifiedBy>
  <dcterms:created xsi:type="dcterms:W3CDTF">2018-06-12T05:11:18Z</dcterms:created>
  <dcterms:modified xsi:type="dcterms:W3CDTF">2018-06-12T05:20:25Z</dcterms:modified>
</cp:coreProperties>
</file>